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C110" i="60" l="1"/>
  <c r="C105" i="60"/>
  <c r="C96" i="60" s="1"/>
  <c r="C97" i="60"/>
  <c r="C115" i="60"/>
  <c r="C124" i="60"/>
  <c r="C121" i="60"/>
  <c r="C122" i="60"/>
  <c r="C120" i="60"/>
  <c r="C118" i="60"/>
  <c r="C116" i="60"/>
  <c r="C112" i="60"/>
  <c r="C111" i="60"/>
  <c r="C108" i="60"/>
  <c r="C109" i="60"/>
  <c r="C106" i="60"/>
  <c r="C107" i="60"/>
  <c r="C103" i="60"/>
  <c r="C102" i="60"/>
  <c r="C98" i="60"/>
  <c r="C8" i="60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35" i="64" s="1"/>
  <c r="D15" i="63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<sst xmlns="http://schemas.openxmlformats.org/spreadsheetml/2006/main" count="858" uniqueCount="630">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</sst>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73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" fontId="8" fillId="0" borderId="26" xfId="0" applyNumberFormat="1" applyFont="1" applyFill="1" applyBorder="1" applyAlignment="1">
      <alignment wrapText="1"/>
    </xf>
    <xf numFmtId="4" fontId="8" fillId="0" borderId="18" xfId="0" applyNumberFormat="1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8" fillId="0" borderId="0" xfId="0" applyNumberFormat="1" applyFont="1" applyFill="1" applyBorder="1" applyAlignment="1">
      <alignment horizontal="right" wrapText="1"/>
    </xf>
    <xf numFmtId="4" fontId="8" fillId="0" borderId="1" xfId="0" applyNumberFormat="1" applyFont="1" applyBorder="1" applyAlignment="1"/>
    <xf numFmtId="4" fontId="8" fillId="0" borderId="2" xfId="1" applyNumberFormat="1" applyFont="1" applyBorder="1"/>
    <xf numFmtId="4" fontId="13" fillId="0" borderId="0" xfId="8" applyNumberFormat="1" applyFont="1"/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8" t="s">
        <v>288</v>
      </c>
      <c r="B1" s="148"/>
      <c r="C1" s="73"/>
      <c r="D1" s="70" t="s">
        <v>289</v>
      </c>
      <c r="E1" s="71">
        <v>2018</v>
      </c>
    </row>
    <row r="2" spans="1:5" ht="18.95" customHeight="1" x14ac:dyDescent="0.2">
      <c r="A2" s="149" t="s">
        <v>629</v>
      </c>
      <c r="B2" s="149"/>
      <c r="C2" s="93"/>
      <c r="D2" s="70" t="s">
        <v>291</v>
      </c>
      <c r="E2" s="73" t="s">
        <v>292</v>
      </c>
    </row>
    <row r="3" spans="1:5" ht="18.95" customHeight="1" x14ac:dyDescent="0.2">
      <c r="A3" s="150" t="s">
        <v>621</v>
      </c>
      <c r="B3" s="150"/>
      <c r="C3" s="73"/>
      <c r="D3" s="70" t="s">
        <v>293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2" sqref="A2:D2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4" t="str">
        <f>'Notas a los Edos Financieros'!A1</f>
        <v>Nombre del Ente Público</v>
      </c>
      <c r="B1" s="154"/>
      <c r="C1" s="154"/>
      <c r="D1" s="154"/>
    </row>
    <row r="2" spans="1:4" s="94" customFormat="1" ht="18.95" customHeight="1" x14ac:dyDescent="0.25">
      <c r="A2" s="154" t="s">
        <v>626</v>
      </c>
      <c r="B2" s="154"/>
      <c r="C2" s="154"/>
      <c r="D2" s="154"/>
    </row>
    <row r="3" spans="1:4" s="94" customFormat="1" ht="18.95" customHeight="1" x14ac:dyDescent="0.25">
      <c r="A3" s="154" t="str">
        <f>'Notas a los Edos Financieros'!A3</f>
        <v>Correspondiente del XXXX al XXXX</v>
      </c>
      <c r="B3" s="154"/>
      <c r="C3" s="154"/>
      <c r="D3" s="154"/>
    </row>
    <row r="4" spans="1:4" s="97" customFormat="1" ht="18.95" customHeight="1" x14ac:dyDescent="0.2">
      <c r="A4" s="155" t="s">
        <v>622</v>
      </c>
      <c r="B4" s="155"/>
      <c r="C4" s="155"/>
      <c r="D4" s="155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0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A2" sqref="A2:D2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6" t="str">
        <f>'Notas a los Edos Financieros'!A1</f>
        <v>Nombre del Ente Público</v>
      </c>
      <c r="B1" s="156"/>
      <c r="C1" s="156"/>
      <c r="D1" s="156"/>
    </row>
    <row r="2" spans="1:4" s="124" customFormat="1" ht="18.95" customHeight="1" x14ac:dyDescent="0.25">
      <c r="A2" s="156" t="s">
        <v>627</v>
      </c>
      <c r="B2" s="156"/>
      <c r="C2" s="156"/>
      <c r="D2" s="156"/>
    </row>
    <row r="3" spans="1:4" s="124" customFormat="1" ht="18.95" customHeight="1" x14ac:dyDescent="0.25">
      <c r="A3" s="156" t="str">
        <f>'Notas a los Edos Financieros'!A3</f>
        <v>Correspondiente del XXXX al XXXX</v>
      </c>
      <c r="B3" s="156"/>
      <c r="C3" s="156"/>
      <c r="D3" s="156"/>
    </row>
    <row r="4" spans="1:4" s="125" customFormat="1" x14ac:dyDescent="0.2">
      <c r="A4" s="157"/>
      <c r="B4" s="157"/>
      <c r="C4" s="157"/>
      <c r="D4" s="157"/>
    </row>
    <row r="5" spans="1:4" x14ac:dyDescent="0.2">
      <c r="A5" s="126" t="s">
        <v>168</v>
      </c>
      <c r="B5" s="127"/>
      <c r="C5" s="128"/>
      <c r="D5" s="129">
        <v>0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0" workbookViewId="0">
      <selection activeCell="A2" sqref="A2:F2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3" t="str">
        <f>'Notas a los Edos Financieros'!A1</f>
        <v>Nombre del Ente Público</v>
      </c>
      <c r="B1" s="158"/>
      <c r="C1" s="158"/>
      <c r="D1" s="158"/>
      <c r="E1" s="158"/>
      <c r="F1" s="158"/>
      <c r="G1" s="84" t="s">
        <v>289</v>
      </c>
      <c r="H1" s="85">
        <f>'Notas a los Edos Financieros'!E1</f>
        <v>2018</v>
      </c>
    </row>
    <row r="2" spans="1:10" ht="18.95" customHeight="1" x14ac:dyDescent="0.2">
      <c r="A2" s="153" t="s">
        <v>628</v>
      </c>
      <c r="B2" s="158"/>
      <c r="C2" s="158"/>
      <c r="D2" s="158"/>
      <c r="E2" s="158"/>
      <c r="F2" s="158"/>
      <c r="G2" s="84" t="s">
        <v>291</v>
      </c>
      <c r="H2" s="85" t="str">
        <f>'Notas a los Edos Financieros'!E2</f>
        <v>Trimestral</v>
      </c>
    </row>
    <row r="3" spans="1:10" ht="18.95" customHeight="1" x14ac:dyDescent="0.2">
      <c r="A3" s="159" t="str">
        <f>'Notas a los Edos Financieros'!A3</f>
        <v>Correspondiente del XXXX al XXXX</v>
      </c>
      <c r="B3" s="160"/>
      <c r="C3" s="160"/>
      <c r="D3" s="160"/>
      <c r="E3" s="160"/>
      <c r="F3" s="160"/>
      <c r="G3" s="84" t="s">
        <v>293</v>
      </c>
      <c r="H3" s="85">
        <f>'Notas a los Edos Financieros'!E3</f>
        <v>1</v>
      </c>
    </row>
    <row r="4" spans="1:10" x14ac:dyDescent="0.2">
      <c r="A4" s="87" t="s">
        <v>294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623</v>
      </c>
      <c r="C7" s="89" t="s">
        <v>270</v>
      </c>
      <c r="D7" s="89" t="s">
        <v>624</v>
      </c>
      <c r="E7" s="89" t="s">
        <v>625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0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1" t="s">
        <v>40</v>
      </c>
      <c r="B5" s="161"/>
      <c r="C5" s="161"/>
      <c r="D5" s="161"/>
      <c r="E5" s="16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2" t="s">
        <v>44</v>
      </c>
      <c r="C10" s="162"/>
      <c r="D10" s="162"/>
      <c r="E10" s="162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2" t="s">
        <v>48</v>
      </c>
      <c r="C12" s="162"/>
      <c r="D12" s="162"/>
      <c r="E12" s="162"/>
    </row>
    <row r="13" spans="1:8" s="11" customFormat="1" ht="26.1" customHeight="1" x14ac:dyDescent="0.2">
      <c r="A13" s="29" t="s">
        <v>49</v>
      </c>
      <c r="B13" s="162" t="s">
        <v>50</v>
      </c>
      <c r="C13" s="162"/>
      <c r="D13" s="162"/>
      <c r="E13" s="162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3" t="s">
        <v>56</v>
      </c>
      <c r="C22" s="163"/>
      <c r="D22" s="163"/>
      <c r="E22" s="163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112" zoomScale="106" zoomScaleNormal="106" workbookViewId="0">
      <selection activeCell="D119" sqref="D119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1" t="str">
        <f>'Notas a los Edos Financieros'!A1</f>
        <v>Nombre del Ente Público</v>
      </c>
      <c r="B1" s="152"/>
      <c r="C1" s="152"/>
      <c r="D1" s="152"/>
      <c r="E1" s="152"/>
      <c r="F1" s="152"/>
      <c r="G1" s="70" t="s">
        <v>289</v>
      </c>
      <c r="H1" s="81">
        <f>'Notas a los Edos Financieros'!E1</f>
        <v>2018</v>
      </c>
    </row>
    <row r="2" spans="1:8" s="72" customFormat="1" ht="18.95" customHeight="1" x14ac:dyDescent="0.25">
      <c r="A2" s="151" t="s">
        <v>290</v>
      </c>
      <c r="B2" s="152"/>
      <c r="C2" s="152"/>
      <c r="D2" s="152"/>
      <c r="E2" s="152"/>
      <c r="F2" s="152"/>
      <c r="G2" s="70" t="s">
        <v>291</v>
      </c>
      <c r="H2" s="81" t="str">
        <f>'Notas a los Edos Financieros'!E2</f>
        <v>Trimestral</v>
      </c>
    </row>
    <row r="3" spans="1:8" s="72" customFormat="1" ht="18.95" customHeight="1" x14ac:dyDescent="0.25">
      <c r="A3" s="151" t="str">
        <f>'Notas a los Edos Financieros'!A3</f>
        <v>Correspondiente del XXXX al XXXX</v>
      </c>
      <c r="B3" s="152"/>
      <c r="C3" s="152"/>
      <c r="D3" s="152"/>
      <c r="E3" s="152"/>
      <c r="F3" s="152"/>
      <c r="G3" s="70" t="s">
        <v>293</v>
      </c>
      <c r="H3" s="81">
        <f>'Notas a los Edos Financieros'!E3</f>
        <v>1</v>
      </c>
    </row>
    <row r="4" spans="1:8" x14ac:dyDescent="0.2">
      <c r="A4" s="74" t="s">
        <v>294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295</v>
      </c>
      <c r="C8" s="164">
        <v>78971.94</v>
      </c>
    </row>
    <row r="9" spans="1:8" x14ac:dyDescent="0.2">
      <c r="A9" s="78">
        <v>1115</v>
      </c>
      <c r="B9" s="76" t="s">
        <v>296</v>
      </c>
      <c r="C9" s="80">
        <v>0</v>
      </c>
    </row>
    <row r="10" spans="1:8" x14ac:dyDescent="0.2">
      <c r="A10" s="78">
        <v>1121</v>
      </c>
      <c r="B10" s="76" t="s">
        <v>297</v>
      </c>
      <c r="C10" s="80">
        <v>0</v>
      </c>
    </row>
    <row r="11" spans="1:8" x14ac:dyDescent="0.2">
      <c r="A11" s="78">
        <v>1211</v>
      </c>
      <c r="B11" s="76" t="s">
        <v>298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299</v>
      </c>
      <c r="C15" s="165">
        <v>-606184</v>
      </c>
      <c r="D15" s="165">
        <v>4668723.1500000004</v>
      </c>
      <c r="E15" s="165">
        <v>4108691.2100000004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300</v>
      </c>
      <c r="C16" s="165">
        <v>0</v>
      </c>
      <c r="D16" s="165">
        <v>581.02</v>
      </c>
      <c r="E16" s="165">
        <v>-0.68</v>
      </c>
      <c r="F16" s="165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301</v>
      </c>
      <c r="E19" s="77" t="s">
        <v>302</v>
      </c>
      <c r="F19" s="77" t="s">
        <v>303</v>
      </c>
      <c r="G19" s="77" t="s">
        <v>304</v>
      </c>
      <c r="H19" s="77" t="s">
        <v>305</v>
      </c>
    </row>
    <row r="20" spans="1:8" x14ac:dyDescent="0.2">
      <c r="A20" s="78">
        <v>1123</v>
      </c>
      <c r="B20" s="76" t="s">
        <v>306</v>
      </c>
      <c r="C20" s="166">
        <v>1318.97</v>
      </c>
      <c r="D20" s="167">
        <v>1318.97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307</v>
      </c>
      <c r="C21" s="166">
        <v>1318.97</v>
      </c>
      <c r="D21" s="167">
        <v>1318.97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308</v>
      </c>
      <c r="C22" s="166">
        <v>75813.919999999998</v>
      </c>
      <c r="D22" s="168">
        <v>75813.919999999998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309</v>
      </c>
      <c r="C23" s="166">
        <v>640498.89</v>
      </c>
      <c r="D23" s="168">
        <v>640498.89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310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311</v>
      </c>
      <c r="C25" s="166">
        <v>1211715.32</v>
      </c>
      <c r="D25" s="168">
        <v>1211715.32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312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313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314</v>
      </c>
      <c r="G29" s="77" t="s">
        <v>249</v>
      </c>
      <c r="H29" s="77"/>
    </row>
    <row r="30" spans="1:8" x14ac:dyDescent="0.2">
      <c r="A30" s="78">
        <v>1140</v>
      </c>
      <c r="B30" s="76" t="s">
        <v>315</v>
      </c>
      <c r="C30" s="80">
        <v>0</v>
      </c>
    </row>
    <row r="31" spans="1:8" x14ac:dyDescent="0.2">
      <c r="A31" s="78">
        <v>1141</v>
      </c>
      <c r="B31" s="76" t="s">
        <v>316</v>
      </c>
      <c r="C31" s="80">
        <v>0</v>
      </c>
    </row>
    <row r="32" spans="1:8" x14ac:dyDescent="0.2">
      <c r="A32" s="78">
        <v>1142</v>
      </c>
      <c r="B32" s="76" t="s">
        <v>317</v>
      </c>
      <c r="C32" s="80">
        <v>0</v>
      </c>
    </row>
    <row r="33" spans="1:8" x14ac:dyDescent="0.2">
      <c r="A33" s="78">
        <v>1143</v>
      </c>
      <c r="B33" s="76" t="s">
        <v>318</v>
      </c>
      <c r="C33" s="80">
        <v>0</v>
      </c>
    </row>
    <row r="34" spans="1:8" x14ac:dyDescent="0.2">
      <c r="A34" s="78">
        <v>1144</v>
      </c>
      <c r="B34" s="76" t="s">
        <v>319</v>
      </c>
      <c r="C34" s="80">
        <v>0</v>
      </c>
    </row>
    <row r="35" spans="1:8" x14ac:dyDescent="0.2">
      <c r="A35" s="78">
        <v>1145</v>
      </c>
      <c r="B35" s="76" t="s">
        <v>320</v>
      </c>
      <c r="C35" s="80">
        <v>0</v>
      </c>
    </row>
    <row r="37" spans="1:8" x14ac:dyDescent="0.2">
      <c r="A37" s="75" t="s">
        <v>321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322</v>
      </c>
      <c r="G38" s="77"/>
      <c r="H38" s="77"/>
    </row>
    <row r="39" spans="1:8" x14ac:dyDescent="0.2">
      <c r="A39" s="78">
        <v>1150</v>
      </c>
      <c r="B39" s="76" t="s">
        <v>323</v>
      </c>
      <c r="C39" s="80">
        <v>-705836.00000000012</v>
      </c>
    </row>
    <row r="40" spans="1:8" x14ac:dyDescent="0.2">
      <c r="A40" s="78">
        <v>1151</v>
      </c>
      <c r="B40" s="76" t="s">
        <v>324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305</v>
      </c>
      <c r="F43" s="77"/>
      <c r="G43" s="77"/>
      <c r="H43" s="77"/>
    </row>
    <row r="44" spans="1:8" x14ac:dyDescent="0.2">
      <c r="A44" s="78">
        <v>1213</v>
      </c>
      <c r="B44" s="76" t="s">
        <v>325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326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327</v>
      </c>
      <c r="H51" s="77" t="s">
        <v>254</v>
      </c>
      <c r="I51" s="77" t="s">
        <v>328</v>
      </c>
    </row>
    <row r="52" spans="1:9" x14ac:dyDescent="0.2">
      <c r="A52" s="78">
        <v>1230</v>
      </c>
      <c r="B52" s="76" t="s">
        <v>329</v>
      </c>
      <c r="C52" s="166">
        <v>1555245.2</v>
      </c>
      <c r="D52" s="166">
        <v>1555245.2</v>
      </c>
      <c r="E52" s="80">
        <v>0</v>
      </c>
    </row>
    <row r="53" spans="1:9" x14ac:dyDescent="0.2">
      <c r="A53" s="78">
        <v>1231</v>
      </c>
      <c r="B53" s="76" t="s">
        <v>330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331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332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333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334</v>
      </c>
      <c r="C57" s="166">
        <v>13053581.34</v>
      </c>
      <c r="D57" s="166">
        <v>13053581.34</v>
      </c>
      <c r="E57" s="80">
        <v>0</v>
      </c>
    </row>
    <row r="58" spans="1:9" x14ac:dyDescent="0.2">
      <c r="A58" s="78">
        <v>1236</v>
      </c>
      <c r="B58" s="76" t="s">
        <v>335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336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337</v>
      </c>
      <c r="C60" s="169">
        <v>102963.47</v>
      </c>
      <c r="D60" s="169">
        <v>102963.47</v>
      </c>
      <c r="E60" s="80">
        <v>0</v>
      </c>
    </row>
    <row r="61" spans="1:9" x14ac:dyDescent="0.2">
      <c r="A61" s="78">
        <v>1241</v>
      </c>
      <c r="B61" s="76" t="s">
        <v>338</v>
      </c>
      <c r="C61" s="168">
        <v>36724.14</v>
      </c>
      <c r="D61" s="168">
        <v>36724.14</v>
      </c>
      <c r="E61" s="80">
        <v>0</v>
      </c>
    </row>
    <row r="62" spans="1:9" x14ac:dyDescent="0.2">
      <c r="A62" s="78">
        <v>1242</v>
      </c>
      <c r="B62" s="76" t="s">
        <v>339</v>
      </c>
      <c r="C62" s="168">
        <v>19759.22</v>
      </c>
      <c r="D62" s="168">
        <v>19759.22</v>
      </c>
      <c r="E62" s="80">
        <v>0</v>
      </c>
    </row>
    <row r="63" spans="1:9" x14ac:dyDescent="0.2">
      <c r="A63" s="78">
        <v>1243</v>
      </c>
      <c r="B63" s="76" t="s">
        <v>340</v>
      </c>
      <c r="C63" s="168">
        <v>11270.4</v>
      </c>
      <c r="D63" s="168">
        <v>11270.4</v>
      </c>
      <c r="E63" s="80">
        <v>0</v>
      </c>
    </row>
    <row r="64" spans="1:9" x14ac:dyDescent="0.2">
      <c r="A64" s="78">
        <v>1244</v>
      </c>
      <c r="B64" s="76" t="s">
        <v>341</v>
      </c>
      <c r="C64" s="168">
        <v>5733258.6200000001</v>
      </c>
      <c r="D64" s="168">
        <v>5733258.6200000001</v>
      </c>
      <c r="E64" s="80">
        <v>0</v>
      </c>
    </row>
    <row r="65" spans="1:9" x14ac:dyDescent="0.2">
      <c r="A65" s="78">
        <v>1245</v>
      </c>
      <c r="B65" s="76" t="s">
        <v>342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343</v>
      </c>
      <c r="C66" s="168">
        <v>93749.08</v>
      </c>
      <c r="D66" s="168">
        <v>93749.08</v>
      </c>
      <c r="E66" s="80">
        <v>0</v>
      </c>
    </row>
    <row r="67" spans="1:9" x14ac:dyDescent="0.2">
      <c r="A67" s="78">
        <v>1247</v>
      </c>
      <c r="B67" s="76" t="s">
        <v>344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345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346</v>
      </c>
      <c r="F71" s="77" t="s">
        <v>245</v>
      </c>
      <c r="G71" s="77" t="s">
        <v>327</v>
      </c>
      <c r="H71" s="77" t="s">
        <v>254</v>
      </c>
      <c r="I71" s="77" t="s">
        <v>328</v>
      </c>
    </row>
    <row r="72" spans="1:9" x14ac:dyDescent="0.2">
      <c r="A72" s="78">
        <v>1250</v>
      </c>
      <c r="B72" s="76" t="s">
        <v>347</v>
      </c>
      <c r="C72" s="80">
        <v>0</v>
      </c>
      <c r="D72" s="80">
        <v>0</v>
      </c>
      <c r="E72" s="80">
        <v>0</v>
      </c>
    </row>
    <row r="73" spans="1:9" x14ac:dyDescent="0.2">
      <c r="A73" s="78">
        <v>1251</v>
      </c>
      <c r="B73" s="76" t="s">
        <v>348</v>
      </c>
      <c r="C73" s="166">
        <v>21576.720000000001</v>
      </c>
      <c r="D73" s="170">
        <v>21576.720000000001</v>
      </c>
      <c r="E73" s="80">
        <v>0</v>
      </c>
    </row>
    <row r="74" spans="1:9" x14ac:dyDescent="0.2">
      <c r="A74" s="78">
        <v>1252</v>
      </c>
      <c r="B74" s="76" t="s">
        <v>349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350</v>
      </c>
      <c r="C75" s="166">
        <v>1230000</v>
      </c>
      <c r="D75" s="170">
        <v>1230000</v>
      </c>
      <c r="E75" s="80">
        <v>0</v>
      </c>
    </row>
    <row r="76" spans="1:9" x14ac:dyDescent="0.2">
      <c r="A76" s="78">
        <v>1254</v>
      </c>
      <c r="B76" s="76" t="s">
        <v>351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352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353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354</v>
      </c>
      <c r="C79" s="166">
        <v>39619.919999999998</v>
      </c>
      <c r="D79" s="170">
        <v>39619.919999999998</v>
      </c>
      <c r="E79" s="80">
        <v>0</v>
      </c>
    </row>
    <row r="80" spans="1:9" x14ac:dyDescent="0.2">
      <c r="A80" s="78">
        <v>1272</v>
      </c>
      <c r="B80" s="76" t="s">
        <v>355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356</v>
      </c>
      <c r="C81" s="166">
        <v>135599.09</v>
      </c>
      <c r="D81" s="170">
        <v>120330.16</v>
      </c>
      <c r="E81" s="80">
        <v>0</v>
      </c>
    </row>
    <row r="82" spans="1:8" x14ac:dyDescent="0.2">
      <c r="A82" s="78">
        <v>1274</v>
      </c>
      <c r="B82" s="76" t="s">
        <v>357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358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359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360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361</v>
      </c>
      <c r="C88" s="80">
        <v>0</v>
      </c>
    </row>
    <row r="89" spans="1:8" x14ac:dyDescent="0.2">
      <c r="A89" s="78">
        <v>1161</v>
      </c>
      <c r="B89" s="76" t="s">
        <v>362</v>
      </c>
      <c r="C89" s="80">
        <v>0</v>
      </c>
    </row>
    <row r="90" spans="1:8" x14ac:dyDescent="0.2">
      <c r="A90" s="78">
        <v>1162</v>
      </c>
      <c r="B90" s="76" t="s">
        <v>363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305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364</v>
      </c>
      <c r="C94" s="80">
        <v>0</v>
      </c>
    </row>
    <row r="95" spans="1:8" x14ac:dyDescent="0.2">
      <c r="A95" s="78">
        <v>1291</v>
      </c>
      <c r="B95" s="76" t="s">
        <v>365</v>
      </c>
      <c r="C95" s="80">
        <v>0</v>
      </c>
    </row>
    <row r="96" spans="1:8" x14ac:dyDescent="0.2">
      <c r="A96" s="78">
        <v>1292</v>
      </c>
      <c r="B96" s="76" t="s">
        <v>366</v>
      </c>
      <c r="C96" s="80">
        <v>0</v>
      </c>
    </row>
    <row r="97" spans="1:8" x14ac:dyDescent="0.2">
      <c r="A97" s="78">
        <v>1293</v>
      </c>
      <c r="B97" s="76" t="s">
        <v>367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301</v>
      </c>
      <c r="E100" s="77" t="s">
        <v>302</v>
      </c>
      <c r="F100" s="77" t="s">
        <v>303</v>
      </c>
      <c r="G100" s="77" t="s">
        <v>368</v>
      </c>
      <c r="H100" s="77" t="s">
        <v>369</v>
      </c>
    </row>
    <row r="101" spans="1:8" x14ac:dyDescent="0.2">
      <c r="A101" s="78">
        <v>2110</v>
      </c>
      <c r="B101" s="76" t="s">
        <v>370</v>
      </c>
      <c r="C101" s="80">
        <v>4452878.6700000009</v>
      </c>
      <c r="D101" s="80">
        <v>4452878.6700000009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371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372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373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374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375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376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377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378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379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380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381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382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383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305</v>
      </c>
      <c r="F117" s="77"/>
      <c r="G117" s="77"/>
      <c r="H117" s="77"/>
    </row>
    <row r="118" spans="1:8" x14ac:dyDescent="0.2">
      <c r="A118" s="78">
        <v>2160</v>
      </c>
      <c r="B118" s="76" t="s">
        <v>384</v>
      </c>
      <c r="C118" s="80">
        <v>0</v>
      </c>
    </row>
    <row r="119" spans="1:8" x14ac:dyDescent="0.2">
      <c r="A119" s="78">
        <v>2161</v>
      </c>
      <c r="B119" s="76" t="s">
        <v>385</v>
      </c>
      <c r="C119" s="80">
        <v>0</v>
      </c>
    </row>
    <row r="120" spans="1:8" x14ac:dyDescent="0.2">
      <c r="A120" s="78">
        <v>2162</v>
      </c>
      <c r="B120" s="76" t="s">
        <v>386</v>
      </c>
      <c r="C120" s="80">
        <v>0</v>
      </c>
    </row>
    <row r="121" spans="1:8" x14ac:dyDescent="0.2">
      <c r="A121" s="78">
        <v>2163</v>
      </c>
      <c r="B121" s="76" t="s">
        <v>387</v>
      </c>
      <c r="C121" s="80">
        <v>0</v>
      </c>
    </row>
    <row r="122" spans="1:8" x14ac:dyDescent="0.2">
      <c r="A122" s="78">
        <v>2164</v>
      </c>
      <c r="B122" s="76" t="s">
        <v>388</v>
      </c>
      <c r="C122" s="80">
        <v>0</v>
      </c>
    </row>
    <row r="123" spans="1:8" x14ac:dyDescent="0.2">
      <c r="A123" s="78">
        <v>2165</v>
      </c>
      <c r="B123" s="76" t="s">
        <v>389</v>
      </c>
      <c r="C123" s="80">
        <v>0</v>
      </c>
    </row>
    <row r="124" spans="1:8" x14ac:dyDescent="0.2">
      <c r="A124" s="78">
        <v>2166</v>
      </c>
      <c r="B124" s="76" t="s">
        <v>390</v>
      </c>
      <c r="C124" s="80">
        <v>0</v>
      </c>
    </row>
    <row r="125" spans="1:8" x14ac:dyDescent="0.2">
      <c r="A125" s="78">
        <v>2250</v>
      </c>
      <c r="B125" s="76" t="s">
        <v>391</v>
      </c>
      <c r="C125" s="80">
        <v>0</v>
      </c>
    </row>
    <row r="126" spans="1:8" x14ac:dyDescent="0.2">
      <c r="A126" s="78">
        <v>2251</v>
      </c>
      <c r="B126" s="76" t="s">
        <v>392</v>
      </c>
      <c r="C126" s="80">
        <v>0</v>
      </c>
    </row>
    <row r="127" spans="1:8" x14ac:dyDescent="0.2">
      <c r="A127" s="78">
        <v>2252</v>
      </c>
      <c r="B127" s="76" t="s">
        <v>393</v>
      </c>
      <c r="C127" s="80">
        <v>0</v>
      </c>
    </row>
    <row r="128" spans="1:8" x14ac:dyDescent="0.2">
      <c r="A128" s="78">
        <v>2253</v>
      </c>
      <c r="B128" s="76" t="s">
        <v>394</v>
      </c>
      <c r="C128" s="80">
        <v>0</v>
      </c>
    </row>
    <row r="129" spans="1:8" x14ac:dyDescent="0.2">
      <c r="A129" s="78">
        <v>2254</v>
      </c>
      <c r="B129" s="76" t="s">
        <v>395</v>
      </c>
      <c r="C129" s="80">
        <v>0</v>
      </c>
    </row>
    <row r="130" spans="1:8" x14ac:dyDescent="0.2">
      <c r="A130" s="78">
        <v>2255</v>
      </c>
      <c r="B130" s="76" t="s">
        <v>396</v>
      </c>
      <c r="C130" s="80">
        <v>0</v>
      </c>
    </row>
    <row r="131" spans="1:8" x14ac:dyDescent="0.2">
      <c r="A131" s="78">
        <v>2256</v>
      </c>
      <c r="B131" s="76" t="s">
        <v>397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305</v>
      </c>
      <c r="F134" s="79"/>
      <c r="G134" s="79"/>
      <c r="H134" s="79"/>
    </row>
    <row r="135" spans="1:8" x14ac:dyDescent="0.2">
      <c r="A135" s="78">
        <v>2159</v>
      </c>
      <c r="B135" s="76" t="s">
        <v>398</v>
      </c>
      <c r="C135" s="80">
        <v>0</v>
      </c>
    </row>
    <row r="136" spans="1:8" x14ac:dyDescent="0.2">
      <c r="A136" s="78">
        <v>2199</v>
      </c>
      <c r="B136" s="76" t="s">
        <v>399</v>
      </c>
      <c r="C136" s="80">
        <v>0</v>
      </c>
    </row>
    <row r="137" spans="1:8" x14ac:dyDescent="0.2">
      <c r="A137" s="78">
        <v>2240</v>
      </c>
      <c r="B137" s="76" t="s">
        <v>400</v>
      </c>
      <c r="C137" s="80">
        <v>0</v>
      </c>
    </row>
    <row r="138" spans="1:8" x14ac:dyDescent="0.2">
      <c r="A138" s="78">
        <v>2241</v>
      </c>
      <c r="B138" s="76" t="s">
        <v>401</v>
      </c>
      <c r="C138" s="80">
        <v>0</v>
      </c>
    </row>
    <row r="139" spans="1:8" x14ac:dyDescent="0.2">
      <c r="A139" s="78">
        <v>2242</v>
      </c>
      <c r="B139" s="76" t="s">
        <v>402</v>
      </c>
      <c r="C139" s="80">
        <v>0</v>
      </c>
    </row>
    <row r="140" spans="1:8" x14ac:dyDescent="0.2">
      <c r="A140" s="78">
        <v>2249</v>
      </c>
      <c r="B140" s="76" t="s">
        <v>403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190" zoomScale="136" zoomScaleNormal="136" workbookViewId="0">
      <selection activeCell="C111" sqref="C11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49" t="str">
        <f>ESF!A1</f>
        <v>Nombre del Ente Público</v>
      </c>
      <c r="B1" s="149"/>
      <c r="C1" s="149"/>
      <c r="D1" s="70" t="s">
        <v>289</v>
      </c>
      <c r="E1" s="81">
        <f>'Notas a los Edos Financieros'!E1</f>
        <v>2018</v>
      </c>
    </row>
    <row r="2" spans="1:5" s="72" customFormat="1" ht="18.95" customHeight="1" x14ac:dyDescent="0.25">
      <c r="A2" s="149" t="s">
        <v>404</v>
      </c>
      <c r="B2" s="149"/>
      <c r="C2" s="149"/>
      <c r="D2" s="70" t="s">
        <v>291</v>
      </c>
      <c r="E2" s="81" t="str">
        <f>'Notas a los Edos Financieros'!E2</f>
        <v>Trimestral</v>
      </c>
    </row>
    <row r="3" spans="1:5" s="72" customFormat="1" ht="18.95" customHeight="1" x14ac:dyDescent="0.25">
      <c r="A3" s="149" t="str">
        <f>ESF!A3</f>
        <v>Correspondiente del XXXX al XXXX</v>
      </c>
      <c r="B3" s="149"/>
      <c r="C3" s="149"/>
      <c r="D3" s="70" t="s">
        <v>293</v>
      </c>
      <c r="E3" s="81">
        <f>'Notas a los Edos Financieros'!E3</f>
        <v>1</v>
      </c>
    </row>
    <row r="4" spans="1:5" x14ac:dyDescent="0.2">
      <c r="A4" s="74" t="s">
        <v>294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405</v>
      </c>
      <c r="E7" s="77"/>
    </row>
    <row r="8" spans="1:5" x14ac:dyDescent="0.2">
      <c r="A8" s="78">
        <v>4100</v>
      </c>
      <c r="B8" s="76" t="s">
        <v>406</v>
      </c>
      <c r="C8" s="80">
        <f>C26+C55</f>
        <v>-14501705.239999998</v>
      </c>
    </row>
    <row r="9" spans="1:5" x14ac:dyDescent="0.2">
      <c r="A9" s="78">
        <v>4110</v>
      </c>
      <c r="B9" s="76" t="s">
        <v>407</v>
      </c>
      <c r="C9" s="80">
        <v>0</v>
      </c>
    </row>
    <row r="10" spans="1:5" x14ac:dyDescent="0.2">
      <c r="A10" s="78">
        <v>4111</v>
      </c>
      <c r="B10" s="76" t="s">
        <v>408</v>
      </c>
      <c r="C10" s="80">
        <v>0</v>
      </c>
    </row>
    <row r="11" spans="1:5" x14ac:dyDescent="0.2">
      <c r="A11" s="78">
        <v>4112</v>
      </c>
      <c r="B11" s="76" t="s">
        <v>409</v>
      </c>
      <c r="C11" s="80">
        <v>0</v>
      </c>
    </row>
    <row r="12" spans="1:5" x14ac:dyDescent="0.2">
      <c r="A12" s="78">
        <v>4113</v>
      </c>
      <c r="B12" s="76" t="s">
        <v>410</v>
      </c>
      <c r="C12" s="80">
        <v>0</v>
      </c>
    </row>
    <row r="13" spans="1:5" x14ac:dyDescent="0.2">
      <c r="A13" s="78">
        <v>4114</v>
      </c>
      <c r="B13" s="76" t="s">
        <v>411</v>
      </c>
      <c r="C13" s="80">
        <v>0</v>
      </c>
    </row>
    <row r="14" spans="1:5" x14ac:dyDescent="0.2">
      <c r="A14" s="78">
        <v>4115</v>
      </c>
      <c r="B14" s="76" t="s">
        <v>412</v>
      </c>
      <c r="C14" s="80">
        <v>0</v>
      </c>
    </row>
    <row r="15" spans="1:5" x14ac:dyDescent="0.2">
      <c r="A15" s="78">
        <v>4116</v>
      </c>
      <c r="B15" s="76" t="s">
        <v>413</v>
      </c>
      <c r="C15" s="80">
        <v>0</v>
      </c>
    </row>
    <row r="16" spans="1:5" x14ac:dyDescent="0.2">
      <c r="A16" s="78">
        <v>4117</v>
      </c>
      <c r="B16" s="76" t="s">
        <v>414</v>
      </c>
      <c r="C16" s="80">
        <v>0</v>
      </c>
    </row>
    <row r="17" spans="1:3" x14ac:dyDescent="0.2">
      <c r="A17" s="78">
        <v>4119</v>
      </c>
      <c r="B17" s="76" t="s">
        <v>415</v>
      </c>
      <c r="C17" s="80">
        <v>0</v>
      </c>
    </row>
    <row r="18" spans="1:3" x14ac:dyDescent="0.2">
      <c r="A18" s="78">
        <v>4120</v>
      </c>
      <c r="B18" s="76" t="s">
        <v>416</v>
      </c>
      <c r="C18" s="80">
        <v>0</v>
      </c>
    </row>
    <row r="19" spans="1:3" x14ac:dyDescent="0.2">
      <c r="A19" s="78">
        <v>4121</v>
      </c>
      <c r="B19" s="76" t="s">
        <v>417</v>
      </c>
      <c r="C19" s="80">
        <v>0</v>
      </c>
    </row>
    <row r="20" spans="1:3" x14ac:dyDescent="0.2">
      <c r="A20" s="78">
        <v>4122</v>
      </c>
      <c r="B20" s="76" t="s">
        <v>418</v>
      </c>
      <c r="C20" s="80">
        <v>0</v>
      </c>
    </row>
    <row r="21" spans="1:3" x14ac:dyDescent="0.2">
      <c r="A21" s="78">
        <v>4123</v>
      </c>
      <c r="B21" s="76" t="s">
        <v>419</v>
      </c>
      <c r="C21" s="80">
        <v>0</v>
      </c>
    </row>
    <row r="22" spans="1:3" x14ac:dyDescent="0.2">
      <c r="A22" s="78">
        <v>4124</v>
      </c>
      <c r="B22" s="76" t="s">
        <v>420</v>
      </c>
      <c r="C22" s="80">
        <v>0</v>
      </c>
    </row>
    <row r="23" spans="1:3" x14ac:dyDescent="0.2">
      <c r="A23" s="78">
        <v>4129</v>
      </c>
      <c r="B23" s="76" t="s">
        <v>421</v>
      </c>
      <c r="C23" s="80">
        <v>0</v>
      </c>
    </row>
    <row r="24" spans="1:3" x14ac:dyDescent="0.2">
      <c r="A24" s="78">
        <v>4130</v>
      </c>
      <c r="B24" s="76" t="s">
        <v>422</v>
      </c>
      <c r="C24" s="80">
        <v>0</v>
      </c>
    </row>
    <row r="25" spans="1:3" x14ac:dyDescent="0.2">
      <c r="A25" s="78">
        <v>4131</v>
      </c>
      <c r="B25" s="76" t="s">
        <v>423</v>
      </c>
      <c r="C25" s="80">
        <v>0</v>
      </c>
    </row>
    <row r="26" spans="1:3" x14ac:dyDescent="0.2">
      <c r="A26" s="78">
        <v>4140</v>
      </c>
      <c r="B26" s="76" t="s">
        <v>424</v>
      </c>
      <c r="C26" s="80">
        <v>-14056861.239999998</v>
      </c>
    </row>
    <row r="27" spans="1:3" x14ac:dyDescent="0.2">
      <c r="A27" s="78">
        <v>4141</v>
      </c>
      <c r="B27" s="76" t="s">
        <v>425</v>
      </c>
      <c r="C27" s="80">
        <v>0</v>
      </c>
    </row>
    <row r="28" spans="1:3" x14ac:dyDescent="0.2">
      <c r="A28" s="78">
        <v>4142</v>
      </c>
      <c r="B28" s="76" t="s">
        <v>426</v>
      </c>
      <c r="C28" s="80">
        <v>0</v>
      </c>
    </row>
    <row r="29" spans="1:3" x14ac:dyDescent="0.2">
      <c r="A29" s="78">
        <v>4143</v>
      </c>
      <c r="B29" s="76" t="s">
        <v>427</v>
      </c>
      <c r="C29" s="80">
        <v>0</v>
      </c>
    </row>
    <row r="30" spans="1:3" x14ac:dyDescent="0.2">
      <c r="A30" s="78">
        <v>4144</v>
      </c>
      <c r="B30" s="76" t="s">
        <v>428</v>
      </c>
      <c r="C30" s="80">
        <v>0</v>
      </c>
    </row>
    <row r="31" spans="1:3" x14ac:dyDescent="0.2">
      <c r="A31" s="78">
        <v>4149</v>
      </c>
      <c r="B31" s="76" t="s">
        <v>429</v>
      </c>
      <c r="C31" s="80">
        <v>0</v>
      </c>
    </row>
    <row r="32" spans="1:3" x14ac:dyDescent="0.2">
      <c r="A32" s="78">
        <v>4150</v>
      </c>
      <c r="B32" s="76" t="s">
        <v>430</v>
      </c>
      <c r="C32" s="80">
        <v>0</v>
      </c>
    </row>
    <row r="33" spans="1:3" x14ac:dyDescent="0.2">
      <c r="A33" s="78">
        <v>4151</v>
      </c>
      <c r="B33" s="76" t="s">
        <v>431</v>
      </c>
      <c r="C33" s="80">
        <v>0</v>
      </c>
    </row>
    <row r="34" spans="1:3" x14ac:dyDescent="0.2">
      <c r="A34" s="78">
        <v>4152</v>
      </c>
      <c r="B34" s="76" t="s">
        <v>432</v>
      </c>
      <c r="C34" s="80">
        <v>0</v>
      </c>
    </row>
    <row r="35" spans="1:3" x14ac:dyDescent="0.2">
      <c r="A35" s="78">
        <v>4153</v>
      </c>
      <c r="B35" s="76" t="s">
        <v>433</v>
      </c>
      <c r="C35" s="80">
        <v>0</v>
      </c>
    </row>
    <row r="36" spans="1:3" x14ac:dyDescent="0.2">
      <c r="A36" s="78">
        <v>4159</v>
      </c>
      <c r="B36" s="76" t="s">
        <v>434</v>
      </c>
      <c r="C36" s="80">
        <v>0</v>
      </c>
    </row>
    <row r="37" spans="1:3" x14ac:dyDescent="0.2">
      <c r="A37" s="78">
        <v>4160</v>
      </c>
      <c r="B37" s="76" t="s">
        <v>435</v>
      </c>
      <c r="C37" s="80">
        <v>0</v>
      </c>
    </row>
    <row r="38" spans="1:3" x14ac:dyDescent="0.2">
      <c r="A38" s="78">
        <v>4161</v>
      </c>
      <c r="B38" s="76" t="s">
        <v>436</v>
      </c>
      <c r="C38" s="80">
        <v>0</v>
      </c>
    </row>
    <row r="39" spans="1:3" x14ac:dyDescent="0.2">
      <c r="A39" s="78">
        <v>4162</v>
      </c>
      <c r="B39" s="76" t="s">
        <v>437</v>
      </c>
      <c r="C39" s="80">
        <v>0</v>
      </c>
    </row>
    <row r="40" spans="1:3" x14ac:dyDescent="0.2">
      <c r="A40" s="78">
        <v>4163</v>
      </c>
      <c r="B40" s="76" t="s">
        <v>438</v>
      </c>
      <c r="C40" s="80">
        <v>0</v>
      </c>
    </row>
    <row r="41" spans="1:3" x14ac:dyDescent="0.2">
      <c r="A41" s="78">
        <v>4164</v>
      </c>
      <c r="B41" s="76" t="s">
        <v>439</v>
      </c>
      <c r="C41" s="80">
        <v>0</v>
      </c>
    </row>
    <row r="42" spans="1:3" x14ac:dyDescent="0.2">
      <c r="A42" s="78">
        <v>4165</v>
      </c>
      <c r="B42" s="76" t="s">
        <v>440</v>
      </c>
      <c r="C42" s="80">
        <v>0</v>
      </c>
    </row>
    <row r="43" spans="1:3" x14ac:dyDescent="0.2">
      <c r="A43" s="78">
        <v>4166</v>
      </c>
      <c r="B43" s="76" t="s">
        <v>441</v>
      </c>
      <c r="C43" s="80">
        <v>0</v>
      </c>
    </row>
    <row r="44" spans="1:3" x14ac:dyDescent="0.2">
      <c r="A44" s="78">
        <v>4167</v>
      </c>
      <c r="B44" s="76" t="s">
        <v>442</v>
      </c>
      <c r="C44" s="80">
        <v>0</v>
      </c>
    </row>
    <row r="45" spans="1:3" x14ac:dyDescent="0.2">
      <c r="A45" s="78">
        <v>4168</v>
      </c>
      <c r="B45" s="76" t="s">
        <v>443</v>
      </c>
      <c r="C45" s="80">
        <v>0</v>
      </c>
    </row>
    <row r="46" spans="1:3" x14ac:dyDescent="0.2">
      <c r="A46" s="78">
        <v>4169</v>
      </c>
      <c r="B46" s="76" t="s">
        <v>444</v>
      </c>
      <c r="C46" s="80">
        <v>0</v>
      </c>
    </row>
    <row r="47" spans="1:3" x14ac:dyDescent="0.2">
      <c r="A47" s="78">
        <v>4170</v>
      </c>
      <c r="B47" s="76" t="s">
        <v>445</v>
      </c>
      <c r="C47" s="80">
        <v>0</v>
      </c>
    </row>
    <row r="48" spans="1:3" x14ac:dyDescent="0.2">
      <c r="A48" s="78">
        <v>4171</v>
      </c>
      <c r="B48" s="76" t="s">
        <v>446</v>
      </c>
      <c r="C48" s="80">
        <v>0</v>
      </c>
    </row>
    <row r="49" spans="1:3" x14ac:dyDescent="0.2">
      <c r="A49" s="78">
        <v>4172</v>
      </c>
      <c r="B49" s="76" t="s">
        <v>447</v>
      </c>
      <c r="C49" s="80">
        <v>0</v>
      </c>
    </row>
    <row r="50" spans="1:3" x14ac:dyDescent="0.2">
      <c r="A50" s="78">
        <v>4173</v>
      </c>
      <c r="B50" s="76" t="s">
        <v>448</v>
      </c>
      <c r="C50" s="80">
        <v>0</v>
      </c>
    </row>
    <row r="51" spans="1:3" x14ac:dyDescent="0.2">
      <c r="A51" s="78">
        <v>4174</v>
      </c>
      <c r="B51" s="76" t="s">
        <v>449</v>
      </c>
      <c r="C51" s="80">
        <v>0</v>
      </c>
    </row>
    <row r="52" spans="1:3" x14ac:dyDescent="0.2">
      <c r="A52" s="78">
        <v>4190</v>
      </c>
      <c r="B52" s="76" t="s">
        <v>450</v>
      </c>
      <c r="C52" s="80">
        <v>0</v>
      </c>
    </row>
    <row r="53" spans="1:3" x14ac:dyDescent="0.2">
      <c r="A53" s="78">
        <v>4191</v>
      </c>
      <c r="B53" s="76" t="s">
        <v>451</v>
      </c>
      <c r="C53" s="80">
        <v>0</v>
      </c>
    </row>
    <row r="54" spans="1:3" x14ac:dyDescent="0.2">
      <c r="A54" s="78">
        <v>4192</v>
      </c>
      <c r="B54" s="76" t="s">
        <v>452</v>
      </c>
      <c r="C54" s="80">
        <v>0</v>
      </c>
    </row>
    <row r="55" spans="1:3" x14ac:dyDescent="0.2">
      <c r="A55" s="78">
        <v>4200</v>
      </c>
      <c r="B55" s="76" t="s">
        <v>453</v>
      </c>
      <c r="C55" s="164">
        <v>-444844</v>
      </c>
    </row>
    <row r="56" spans="1:3" x14ac:dyDescent="0.2">
      <c r="A56" s="78">
        <v>4210</v>
      </c>
      <c r="B56" s="76" t="s">
        <v>454</v>
      </c>
      <c r="C56" s="80">
        <v>0</v>
      </c>
    </row>
    <row r="57" spans="1:3" x14ac:dyDescent="0.2">
      <c r="A57" s="78">
        <v>4211</v>
      </c>
      <c r="B57" s="76" t="s">
        <v>455</v>
      </c>
      <c r="C57" s="80">
        <v>0</v>
      </c>
    </row>
    <row r="58" spans="1:3" x14ac:dyDescent="0.2">
      <c r="A58" s="78">
        <v>4212</v>
      </c>
      <c r="B58" s="76" t="s">
        <v>456</v>
      </c>
      <c r="C58" s="80">
        <v>0</v>
      </c>
    </row>
    <row r="59" spans="1:3" x14ac:dyDescent="0.2">
      <c r="A59" s="78">
        <v>4213</v>
      </c>
      <c r="B59" s="76" t="s">
        <v>457</v>
      </c>
      <c r="C59" s="80">
        <v>0</v>
      </c>
    </row>
    <row r="60" spans="1:3" x14ac:dyDescent="0.2">
      <c r="A60" s="78">
        <v>4220</v>
      </c>
      <c r="B60" s="76" t="s">
        <v>458</v>
      </c>
      <c r="C60" s="80">
        <v>0</v>
      </c>
    </row>
    <row r="61" spans="1:3" x14ac:dyDescent="0.2">
      <c r="A61" s="78">
        <v>4221</v>
      </c>
      <c r="B61" s="76" t="s">
        <v>459</v>
      </c>
      <c r="C61" s="80">
        <v>0</v>
      </c>
    </row>
    <row r="62" spans="1:3" x14ac:dyDescent="0.2">
      <c r="A62" s="78">
        <v>4222</v>
      </c>
      <c r="B62" s="76" t="s">
        <v>460</v>
      </c>
      <c r="C62" s="80">
        <v>0</v>
      </c>
    </row>
    <row r="63" spans="1:3" x14ac:dyDescent="0.2">
      <c r="A63" s="78">
        <v>4223</v>
      </c>
      <c r="B63" s="76" t="s">
        <v>461</v>
      </c>
      <c r="C63" s="80">
        <v>0</v>
      </c>
    </row>
    <row r="64" spans="1:3" x14ac:dyDescent="0.2">
      <c r="A64" s="78">
        <v>4224</v>
      </c>
      <c r="B64" s="76" t="s">
        <v>462</v>
      </c>
      <c r="C64" s="80">
        <v>0</v>
      </c>
    </row>
    <row r="65" spans="1:5" x14ac:dyDescent="0.2">
      <c r="A65" s="78">
        <v>4225</v>
      </c>
      <c r="B65" s="76" t="s">
        <v>463</v>
      </c>
      <c r="C65" s="80">
        <v>0</v>
      </c>
    </row>
    <row r="66" spans="1:5" x14ac:dyDescent="0.2">
      <c r="A66" s="78">
        <v>4226</v>
      </c>
      <c r="B66" s="76" t="s">
        <v>464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305</v>
      </c>
    </row>
    <row r="70" spans="1:5" x14ac:dyDescent="0.2">
      <c r="A70" s="78">
        <v>4300</v>
      </c>
      <c r="B70" s="76" t="s">
        <v>465</v>
      </c>
      <c r="C70" s="171">
        <v>-26449.82</v>
      </c>
    </row>
    <row r="71" spans="1:5" x14ac:dyDescent="0.2">
      <c r="A71" s="78">
        <v>4310</v>
      </c>
      <c r="B71" s="76" t="s">
        <v>466</v>
      </c>
      <c r="C71" s="171">
        <v>-26449.82</v>
      </c>
    </row>
    <row r="72" spans="1:5" x14ac:dyDescent="0.2">
      <c r="A72" s="78">
        <v>4311</v>
      </c>
      <c r="B72" s="76" t="s">
        <v>467</v>
      </c>
      <c r="C72" s="80">
        <v>0</v>
      </c>
    </row>
    <row r="73" spans="1:5" x14ac:dyDescent="0.2">
      <c r="A73" s="78">
        <v>4319</v>
      </c>
      <c r="B73" s="76" t="s">
        <v>468</v>
      </c>
      <c r="C73" s="80">
        <v>0</v>
      </c>
    </row>
    <row r="74" spans="1:5" x14ac:dyDescent="0.2">
      <c r="A74" s="78">
        <v>4320</v>
      </c>
      <c r="B74" s="76" t="s">
        <v>469</v>
      </c>
      <c r="C74" s="80">
        <v>0</v>
      </c>
    </row>
    <row r="75" spans="1:5" x14ac:dyDescent="0.2">
      <c r="A75" s="78">
        <v>4321</v>
      </c>
      <c r="B75" s="76" t="s">
        <v>470</v>
      </c>
      <c r="C75" s="80">
        <v>0</v>
      </c>
    </row>
    <row r="76" spans="1:5" x14ac:dyDescent="0.2">
      <c r="A76" s="78">
        <v>4322</v>
      </c>
      <c r="B76" s="76" t="s">
        <v>471</v>
      </c>
      <c r="C76" s="80">
        <v>0</v>
      </c>
    </row>
    <row r="77" spans="1:5" x14ac:dyDescent="0.2">
      <c r="A77" s="78">
        <v>4323</v>
      </c>
      <c r="B77" s="76" t="s">
        <v>472</v>
      </c>
      <c r="C77" s="80">
        <v>0</v>
      </c>
    </row>
    <row r="78" spans="1:5" x14ac:dyDescent="0.2">
      <c r="A78" s="78">
        <v>4324</v>
      </c>
      <c r="B78" s="76" t="s">
        <v>473</v>
      </c>
      <c r="C78" s="80">
        <v>0</v>
      </c>
    </row>
    <row r="79" spans="1:5" x14ac:dyDescent="0.2">
      <c r="A79" s="78">
        <v>4325</v>
      </c>
      <c r="B79" s="76" t="s">
        <v>474</v>
      </c>
      <c r="C79" s="80">
        <v>0</v>
      </c>
    </row>
    <row r="80" spans="1:5" x14ac:dyDescent="0.2">
      <c r="A80" s="78">
        <v>4330</v>
      </c>
      <c r="B80" s="76" t="s">
        <v>475</v>
      </c>
      <c r="C80" s="80">
        <v>0</v>
      </c>
    </row>
    <row r="81" spans="1:5" x14ac:dyDescent="0.2">
      <c r="A81" s="78">
        <v>4331</v>
      </c>
      <c r="B81" s="76" t="s">
        <v>475</v>
      </c>
      <c r="C81" s="80">
        <v>0</v>
      </c>
    </row>
    <row r="82" spans="1:5" x14ac:dyDescent="0.2">
      <c r="A82" s="78">
        <v>4340</v>
      </c>
      <c r="B82" s="76" t="s">
        <v>476</v>
      </c>
      <c r="C82" s="80">
        <v>0</v>
      </c>
    </row>
    <row r="83" spans="1:5" x14ac:dyDescent="0.2">
      <c r="A83" s="78">
        <v>4341</v>
      </c>
      <c r="B83" s="76" t="s">
        <v>477</v>
      </c>
      <c r="C83" s="80">
        <v>0</v>
      </c>
    </row>
    <row r="84" spans="1:5" x14ac:dyDescent="0.2">
      <c r="A84" s="78">
        <v>4390</v>
      </c>
      <c r="B84" s="76" t="s">
        <v>478</v>
      </c>
      <c r="C84" s="80">
        <v>0</v>
      </c>
    </row>
    <row r="85" spans="1:5" x14ac:dyDescent="0.2">
      <c r="A85" s="78">
        <v>4391</v>
      </c>
      <c r="B85" s="76" t="s">
        <v>479</v>
      </c>
      <c r="C85" s="80">
        <v>0</v>
      </c>
    </row>
    <row r="86" spans="1:5" x14ac:dyDescent="0.2">
      <c r="A86" s="78">
        <v>4392</v>
      </c>
      <c r="B86" s="76" t="s">
        <v>480</v>
      </c>
      <c r="C86" s="80">
        <v>0</v>
      </c>
    </row>
    <row r="87" spans="1:5" x14ac:dyDescent="0.2">
      <c r="A87" s="78">
        <v>4393</v>
      </c>
      <c r="B87" s="76" t="s">
        <v>481</v>
      </c>
      <c r="C87" s="80">
        <v>0</v>
      </c>
    </row>
    <row r="88" spans="1:5" x14ac:dyDescent="0.2">
      <c r="A88" s="78">
        <v>4394</v>
      </c>
      <c r="B88" s="76" t="s">
        <v>482</v>
      </c>
      <c r="C88" s="80">
        <v>0</v>
      </c>
    </row>
    <row r="89" spans="1:5" x14ac:dyDescent="0.2">
      <c r="A89" s="78">
        <v>4395</v>
      </c>
      <c r="B89" s="76" t="s">
        <v>483</v>
      </c>
      <c r="C89" s="80">
        <v>0</v>
      </c>
    </row>
    <row r="90" spans="1:5" x14ac:dyDescent="0.2">
      <c r="A90" s="78">
        <v>4396</v>
      </c>
      <c r="B90" s="76" t="s">
        <v>484</v>
      </c>
      <c r="C90" s="80">
        <v>0</v>
      </c>
    </row>
    <row r="91" spans="1:5" x14ac:dyDescent="0.2">
      <c r="A91" s="78">
        <v>4399</v>
      </c>
      <c r="B91" s="76" t="s">
        <v>478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485</v>
      </c>
      <c r="E95" s="77" t="s">
        <v>305</v>
      </c>
    </row>
    <row r="96" spans="1:5" x14ac:dyDescent="0.2">
      <c r="A96" s="78">
        <v>5000</v>
      </c>
      <c r="B96" s="76" t="s">
        <v>486</v>
      </c>
      <c r="C96" s="172">
        <f>C97+C105+C115</f>
        <v>8787954.5</v>
      </c>
      <c r="D96" s="83">
        <f>C96/C96</f>
        <v>1</v>
      </c>
    </row>
    <row r="97" spans="1:4" x14ac:dyDescent="0.2">
      <c r="A97" s="78">
        <v>5100</v>
      </c>
      <c r="B97" s="76" t="s">
        <v>487</v>
      </c>
      <c r="C97" s="172">
        <f>SUM(C98:C104)</f>
        <v>3851827.2299999995</v>
      </c>
      <c r="D97" s="83">
        <f>C97/$C$96</f>
        <v>0.43830759820160647</v>
      </c>
    </row>
    <row r="98" spans="1:4" x14ac:dyDescent="0.2">
      <c r="A98" s="78">
        <v>5110</v>
      </c>
      <c r="B98" s="76" t="s">
        <v>488</v>
      </c>
      <c r="C98" s="80">
        <f>2334286.8+10560</f>
        <v>2344846.7999999998</v>
      </c>
      <c r="D98" s="83">
        <f t="shared" ref="D98:D161" si="0">C98/$C$96</f>
        <v>0.26682509564654661</v>
      </c>
    </row>
    <row r="99" spans="1:4" x14ac:dyDescent="0.2">
      <c r="A99" s="78">
        <v>5111</v>
      </c>
      <c r="B99" s="76" t="s">
        <v>489</v>
      </c>
      <c r="C99" s="80">
        <v>0</v>
      </c>
      <c r="D99" s="83">
        <f t="shared" si="0"/>
        <v>0</v>
      </c>
    </row>
    <row r="100" spans="1:4" x14ac:dyDescent="0.2">
      <c r="A100" s="78">
        <v>5112</v>
      </c>
      <c r="B100" s="76" t="s">
        <v>490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491</v>
      </c>
      <c r="C101" s="80">
        <v>22938.84</v>
      </c>
      <c r="D101" s="83">
        <f t="shared" si="0"/>
        <v>2.610259304369407E-3</v>
      </c>
    </row>
    <row r="102" spans="1:4" x14ac:dyDescent="0.2">
      <c r="A102" s="78">
        <v>5114</v>
      </c>
      <c r="B102" s="76" t="s">
        <v>492</v>
      </c>
      <c r="C102" s="80">
        <f>13236.95+112725.56+109442.37+323836.14</f>
        <v>559241.02</v>
      </c>
      <c r="D102" s="83">
        <f t="shared" si="0"/>
        <v>6.3637222973787586E-2</v>
      </c>
    </row>
    <row r="103" spans="1:4" x14ac:dyDescent="0.2">
      <c r="A103" s="78">
        <v>5115</v>
      </c>
      <c r="B103" s="76" t="s">
        <v>493</v>
      </c>
      <c r="C103" s="80">
        <f>668123.53+22630+440.24+26371.74+37063.81</f>
        <v>754629.32000000007</v>
      </c>
      <c r="D103" s="83">
        <f t="shared" si="0"/>
        <v>8.5870872453879921E-2</v>
      </c>
    </row>
    <row r="104" spans="1:4" x14ac:dyDescent="0.2">
      <c r="A104" s="78">
        <v>5116</v>
      </c>
      <c r="B104" s="76" t="s">
        <v>494</v>
      </c>
      <c r="C104" s="80">
        <v>170171.25</v>
      </c>
      <c r="D104" s="83">
        <f t="shared" si="0"/>
        <v>1.9364147823022981E-2</v>
      </c>
    </row>
    <row r="105" spans="1:4" x14ac:dyDescent="0.2">
      <c r="A105" s="78">
        <v>5120</v>
      </c>
      <c r="B105" s="76" t="s">
        <v>495</v>
      </c>
      <c r="C105" s="172">
        <f>SUM(C106:C114)</f>
        <v>1544074.07</v>
      </c>
      <c r="D105" s="83">
        <f t="shared" si="0"/>
        <v>0.17570346660306446</v>
      </c>
    </row>
    <row r="106" spans="1:4" x14ac:dyDescent="0.2">
      <c r="A106" s="78">
        <v>5121</v>
      </c>
      <c r="B106" s="76" t="s">
        <v>496</v>
      </c>
      <c r="C106" s="80">
        <f>16767.14+7275.05+29184.31+5524.1</f>
        <v>58750.6</v>
      </c>
      <c r="D106" s="83">
        <f t="shared" si="0"/>
        <v>6.6853555056526522E-3</v>
      </c>
    </row>
    <row r="107" spans="1:4" x14ac:dyDescent="0.2">
      <c r="A107" s="78">
        <v>5122</v>
      </c>
      <c r="B107" s="76" t="s">
        <v>497</v>
      </c>
      <c r="C107" s="80">
        <f>5308.54+12710+2135.35+8744.49</f>
        <v>28898.379999999997</v>
      </c>
      <c r="D107" s="83">
        <f t="shared" si="0"/>
        <v>3.2884080134916488E-3</v>
      </c>
    </row>
    <row r="108" spans="1:4" x14ac:dyDescent="0.2">
      <c r="A108" s="78">
        <v>5123</v>
      </c>
      <c r="B108" s="76" t="s">
        <v>498</v>
      </c>
      <c r="C108" s="80">
        <f>891509.52</f>
        <v>891509.52</v>
      </c>
      <c r="D108" s="83">
        <f t="shared" si="0"/>
        <v>0.10144676101816413</v>
      </c>
    </row>
    <row r="109" spans="1:4" x14ac:dyDescent="0.2">
      <c r="A109" s="78">
        <v>5124</v>
      </c>
      <c r="B109" s="76" t="s">
        <v>499</v>
      </c>
      <c r="C109" s="80">
        <f>11487.1+2127.58+5131.18</f>
        <v>18745.86</v>
      </c>
      <c r="D109" s="83">
        <f t="shared" si="0"/>
        <v>2.1331312081781947E-3</v>
      </c>
    </row>
    <row r="110" spans="1:4" x14ac:dyDescent="0.2">
      <c r="A110" s="78">
        <v>5125</v>
      </c>
      <c r="B110" s="76" t="s">
        <v>500</v>
      </c>
      <c r="C110" s="80">
        <f>101124.8+9+94284.5</f>
        <v>195418.3</v>
      </c>
      <c r="D110" s="83">
        <f t="shared" si="0"/>
        <v>2.2237063243784431E-2</v>
      </c>
    </row>
    <row r="111" spans="1:4" x14ac:dyDescent="0.2">
      <c r="A111" s="78">
        <v>5126</v>
      </c>
      <c r="B111" s="76" t="s">
        <v>501</v>
      </c>
      <c r="C111" s="80">
        <f>26826.1+202126.4</f>
        <v>228952.5</v>
      </c>
      <c r="D111" s="83">
        <f t="shared" si="0"/>
        <v>2.6052991057247735E-2</v>
      </c>
    </row>
    <row r="112" spans="1:4" x14ac:dyDescent="0.2">
      <c r="A112" s="78">
        <v>5127</v>
      </c>
      <c r="B112" s="76" t="s">
        <v>502</v>
      </c>
      <c r="C112" s="80">
        <f>90641.25+1667.05</f>
        <v>92308.3</v>
      </c>
      <c r="D112" s="83">
        <f t="shared" si="0"/>
        <v>1.0503957434008108E-2</v>
      </c>
    </row>
    <row r="113" spans="1:4" x14ac:dyDescent="0.2">
      <c r="A113" s="78">
        <v>5128</v>
      </c>
      <c r="B113" s="76" t="s">
        <v>503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504</v>
      </c>
      <c r="C114" s="80">
        <v>29490.61</v>
      </c>
      <c r="D114" s="83">
        <f t="shared" si="0"/>
        <v>3.35579912253756E-3</v>
      </c>
    </row>
    <row r="115" spans="1:4" x14ac:dyDescent="0.2">
      <c r="A115" s="78">
        <v>5130</v>
      </c>
      <c r="B115" s="76" t="s">
        <v>505</v>
      </c>
      <c r="C115" s="172">
        <f>SUM(C116:C124)</f>
        <v>3392053.1999999997</v>
      </c>
      <c r="D115" s="83">
        <f t="shared" si="0"/>
        <v>0.38598893519532901</v>
      </c>
    </row>
    <row r="116" spans="1:4" x14ac:dyDescent="0.2">
      <c r="A116" s="78">
        <v>5131</v>
      </c>
      <c r="B116" s="76" t="s">
        <v>506</v>
      </c>
      <c r="C116" s="80">
        <f>1245829.84+540.23+4089.87+11457.11</f>
        <v>1261917.0500000003</v>
      </c>
      <c r="D116" s="83">
        <f t="shared" si="0"/>
        <v>0.14359622025808169</v>
      </c>
    </row>
    <row r="117" spans="1:4" x14ac:dyDescent="0.2">
      <c r="A117" s="78">
        <v>5132</v>
      </c>
      <c r="B117" s="76" t="s">
        <v>507</v>
      </c>
      <c r="C117" s="80">
        <v>0</v>
      </c>
      <c r="D117" s="83">
        <f t="shared" si="0"/>
        <v>0</v>
      </c>
    </row>
    <row r="118" spans="1:4" x14ac:dyDescent="0.2">
      <c r="A118" s="78">
        <v>5133</v>
      </c>
      <c r="B118" s="76" t="s">
        <v>508</v>
      </c>
      <c r="C118" s="80">
        <f>326091+52969.1+4669.56+213840</f>
        <v>597569.65999999992</v>
      </c>
      <c r="D118" s="83">
        <f t="shared" si="0"/>
        <v>6.799872029378394E-2</v>
      </c>
    </row>
    <row r="119" spans="1:4" x14ac:dyDescent="0.2">
      <c r="A119" s="78">
        <v>5134</v>
      </c>
      <c r="B119" s="76" t="s">
        <v>509</v>
      </c>
      <c r="C119" s="80">
        <v>29541.759999999998</v>
      </c>
      <c r="D119" s="83">
        <f t="shared" si="0"/>
        <v>3.3616195896326042E-3</v>
      </c>
    </row>
    <row r="120" spans="1:4" x14ac:dyDescent="0.2">
      <c r="A120" s="78">
        <v>5135</v>
      </c>
      <c r="B120" s="76" t="s">
        <v>510</v>
      </c>
      <c r="C120" s="80">
        <f>51553.42+693643.33+22481.34</f>
        <v>767678.09</v>
      </c>
      <c r="D120" s="83">
        <f t="shared" si="0"/>
        <v>8.7355719695635659E-2</v>
      </c>
    </row>
    <row r="121" spans="1:4" x14ac:dyDescent="0.2">
      <c r="A121" s="78">
        <v>5136</v>
      </c>
      <c r="B121" s="76" t="s">
        <v>511</v>
      </c>
      <c r="C121" s="80">
        <f>6456.41+27446.72+2881.06</f>
        <v>36784.19</v>
      </c>
      <c r="D121" s="83">
        <f t="shared" si="0"/>
        <v>4.1857510755204759E-3</v>
      </c>
    </row>
    <row r="122" spans="1:4" x14ac:dyDescent="0.2">
      <c r="A122" s="78">
        <v>5137</v>
      </c>
      <c r="B122" s="76" t="s">
        <v>512</v>
      </c>
      <c r="C122" s="80">
        <f>84584.03+60360.28+199+5462.35+779.14</f>
        <v>151384.80000000002</v>
      </c>
      <c r="D122" s="83">
        <f t="shared" si="0"/>
        <v>1.7226397792569365E-2</v>
      </c>
    </row>
    <row r="123" spans="1:4" x14ac:dyDescent="0.2">
      <c r="A123" s="78">
        <v>5138</v>
      </c>
      <c r="B123" s="76" t="s">
        <v>513</v>
      </c>
      <c r="C123" s="80">
        <v>0</v>
      </c>
      <c r="D123" s="83">
        <f t="shared" si="0"/>
        <v>0</v>
      </c>
    </row>
    <row r="124" spans="1:4" x14ac:dyDescent="0.2">
      <c r="A124" s="78">
        <v>5139</v>
      </c>
      <c r="B124" s="76" t="s">
        <v>514</v>
      </c>
      <c r="C124" s="80">
        <f>492838.48+54339.17</f>
        <v>547177.65</v>
      </c>
      <c r="D124" s="83">
        <f t="shared" si="0"/>
        <v>6.2264506490105294E-2</v>
      </c>
    </row>
    <row r="125" spans="1:4" x14ac:dyDescent="0.2">
      <c r="A125" s="78">
        <v>5200</v>
      </c>
      <c r="B125" s="76" t="s">
        <v>515</v>
      </c>
      <c r="C125" s="80">
        <v>0</v>
      </c>
      <c r="D125" s="83">
        <f t="shared" si="0"/>
        <v>0</v>
      </c>
    </row>
    <row r="126" spans="1:4" x14ac:dyDescent="0.2">
      <c r="A126" s="78">
        <v>5210</v>
      </c>
      <c r="B126" s="76" t="s">
        <v>516</v>
      </c>
      <c r="C126" s="80"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517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518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519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520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521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461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522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523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462</v>
      </c>
      <c r="C135" s="80"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524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525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526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527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463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528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529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530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531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532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533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534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535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536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537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538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539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540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541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542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543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544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545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455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546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547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456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548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549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457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550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551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552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553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554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555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556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557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558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559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560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561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562</v>
      </c>
      <c r="C178" s="80"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562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563</v>
      </c>
      <c r="C180" s="80"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564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565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566</v>
      </c>
      <c r="C183" s="80">
        <v>0</v>
      </c>
      <c r="D183" s="83">
        <f t="shared" si="1"/>
        <v>0</v>
      </c>
    </row>
    <row r="184" spans="1:4" x14ac:dyDescent="0.2">
      <c r="A184" s="78">
        <v>5510</v>
      </c>
      <c r="B184" s="76" t="s">
        <v>567</v>
      </c>
      <c r="C184" s="80"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568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569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570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571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572</v>
      </c>
      <c r="C189" s="80">
        <v>0</v>
      </c>
      <c r="D189" s="83">
        <f t="shared" si="1"/>
        <v>0</v>
      </c>
    </row>
    <row r="190" spans="1:4" x14ac:dyDescent="0.2">
      <c r="A190" s="78">
        <v>5516</v>
      </c>
      <c r="B190" s="76" t="s">
        <v>573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574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575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576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577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578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579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580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581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582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583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583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584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584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585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586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587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588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589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590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483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591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592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593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594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4" sqref="C14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3" t="str">
        <f>ESF!A1</f>
        <v>Nombre del Ente Público</v>
      </c>
      <c r="B1" s="153"/>
      <c r="C1" s="153"/>
      <c r="D1" s="84" t="s">
        <v>289</v>
      </c>
      <c r="E1" s="85">
        <f>ESF!H1</f>
        <v>2018</v>
      </c>
    </row>
    <row r="2" spans="1:5" ht="18.95" customHeight="1" x14ac:dyDescent="0.2">
      <c r="A2" s="153" t="s">
        <v>595</v>
      </c>
      <c r="B2" s="153"/>
      <c r="C2" s="153"/>
      <c r="D2" s="84" t="s">
        <v>291</v>
      </c>
      <c r="E2" s="85" t="str">
        <f>ESF!H2</f>
        <v>Trimestral</v>
      </c>
    </row>
    <row r="3" spans="1:5" ht="18.95" customHeight="1" x14ac:dyDescent="0.2">
      <c r="A3" s="153" t="str">
        <f>ESF!A3</f>
        <v>Correspondiente del XXXX al XXXX</v>
      </c>
      <c r="B3" s="153"/>
      <c r="C3" s="153"/>
      <c r="D3" s="84" t="s">
        <v>293</v>
      </c>
      <c r="E3" s="85">
        <f>ESF!H3</f>
        <v>1</v>
      </c>
    </row>
    <row r="5" spans="1:5" x14ac:dyDescent="0.2">
      <c r="A5" s="87" t="s">
        <v>294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456</v>
      </c>
      <c r="C8" s="91">
        <v>0</v>
      </c>
    </row>
    <row r="9" spans="1:5" x14ac:dyDescent="0.2">
      <c r="A9" s="90">
        <v>3120</v>
      </c>
      <c r="B9" s="86" t="s">
        <v>596</v>
      </c>
      <c r="C9" s="91">
        <v>0</v>
      </c>
    </row>
    <row r="10" spans="1:5" x14ac:dyDescent="0.2">
      <c r="A10" s="90">
        <v>3130</v>
      </c>
      <c r="B10" s="86" t="s">
        <v>597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598</v>
      </c>
      <c r="E13" s="89"/>
    </row>
    <row r="14" spans="1:5" x14ac:dyDescent="0.2">
      <c r="A14" s="90">
        <v>3210</v>
      </c>
      <c r="B14" s="86" t="s">
        <v>599</v>
      </c>
      <c r="C14" s="165">
        <v>5740209.5599999996</v>
      </c>
    </row>
    <row r="15" spans="1:5" x14ac:dyDescent="0.2">
      <c r="A15" s="90">
        <v>3220</v>
      </c>
      <c r="B15" s="86" t="s">
        <v>600</v>
      </c>
      <c r="C15" s="91">
        <v>0</v>
      </c>
    </row>
    <row r="16" spans="1:5" x14ac:dyDescent="0.2">
      <c r="A16" s="90">
        <v>3230</v>
      </c>
      <c r="B16" s="86" t="s">
        <v>601</v>
      </c>
      <c r="C16" s="91">
        <v>0</v>
      </c>
    </row>
    <row r="17" spans="1:3" x14ac:dyDescent="0.2">
      <c r="A17" s="90">
        <v>3231</v>
      </c>
      <c r="B17" s="86" t="s">
        <v>602</v>
      </c>
      <c r="C17" s="91">
        <v>0</v>
      </c>
    </row>
    <row r="18" spans="1:3" x14ac:dyDescent="0.2">
      <c r="A18" s="90">
        <v>3232</v>
      </c>
      <c r="B18" s="86" t="s">
        <v>603</v>
      </c>
      <c r="C18" s="91">
        <v>0</v>
      </c>
    </row>
    <row r="19" spans="1:3" x14ac:dyDescent="0.2">
      <c r="A19" s="90">
        <v>3233</v>
      </c>
      <c r="B19" s="86" t="s">
        <v>604</v>
      </c>
      <c r="C19" s="91">
        <v>0</v>
      </c>
    </row>
    <row r="20" spans="1:3" x14ac:dyDescent="0.2">
      <c r="A20" s="90">
        <v>3239</v>
      </c>
      <c r="B20" s="86" t="s">
        <v>605</v>
      </c>
      <c r="C20" s="91">
        <v>0</v>
      </c>
    </row>
    <row r="21" spans="1:3" x14ac:dyDescent="0.2">
      <c r="A21" s="90">
        <v>3240</v>
      </c>
      <c r="B21" s="86" t="s">
        <v>606</v>
      </c>
      <c r="C21" s="91">
        <v>0</v>
      </c>
    </row>
    <row r="22" spans="1:3" x14ac:dyDescent="0.2">
      <c r="A22" s="90">
        <v>3241</v>
      </c>
      <c r="B22" s="86" t="s">
        <v>607</v>
      </c>
      <c r="C22" s="91">
        <v>0</v>
      </c>
    </row>
    <row r="23" spans="1:3" x14ac:dyDescent="0.2">
      <c r="A23" s="90">
        <v>3242</v>
      </c>
      <c r="B23" s="86" t="s">
        <v>608</v>
      </c>
      <c r="C23" s="91">
        <v>0</v>
      </c>
    </row>
    <row r="24" spans="1:3" x14ac:dyDescent="0.2">
      <c r="A24" s="90">
        <v>3243</v>
      </c>
      <c r="B24" s="86" t="s">
        <v>609</v>
      </c>
      <c r="C24" s="91">
        <v>0</v>
      </c>
    </row>
    <row r="25" spans="1:3" x14ac:dyDescent="0.2">
      <c r="A25" s="90">
        <v>3250</v>
      </c>
      <c r="B25" s="86" t="s">
        <v>610</v>
      </c>
      <c r="C25" s="91">
        <v>0</v>
      </c>
    </row>
    <row r="26" spans="1:3" x14ac:dyDescent="0.2">
      <c r="A26" s="90">
        <v>3251</v>
      </c>
      <c r="B26" s="86" t="s">
        <v>611</v>
      </c>
      <c r="C26" s="91">
        <v>0</v>
      </c>
    </row>
    <row r="27" spans="1:3" x14ac:dyDescent="0.2">
      <c r="A27" s="90">
        <v>3252</v>
      </c>
      <c r="B27" s="86" t="s">
        <v>612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9" workbookViewId="0">
      <selection activeCell="F28" sqref="F28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3" t="str">
        <f>ESF!A1</f>
        <v>Nombre del Ente Público</v>
      </c>
      <c r="B1" s="153"/>
      <c r="C1" s="153"/>
      <c r="D1" s="84" t="s">
        <v>289</v>
      </c>
      <c r="E1" s="85">
        <f>ESF!H1</f>
        <v>2018</v>
      </c>
    </row>
    <row r="2" spans="1:5" s="92" customFormat="1" ht="18.95" customHeight="1" x14ac:dyDescent="0.25">
      <c r="A2" s="153" t="s">
        <v>613</v>
      </c>
      <c r="B2" s="153"/>
      <c r="C2" s="153"/>
      <c r="D2" s="84" t="s">
        <v>291</v>
      </c>
      <c r="E2" s="85" t="str">
        <f>ESF!H2</f>
        <v>Trimestral</v>
      </c>
    </row>
    <row r="3" spans="1:5" s="92" customFormat="1" ht="18.95" customHeight="1" x14ac:dyDescent="0.25">
      <c r="A3" s="153" t="str">
        <f>ESF!A3</f>
        <v>Correspondiente del XXXX al XXXX</v>
      </c>
      <c r="B3" s="153"/>
      <c r="C3" s="153"/>
      <c r="D3" s="84" t="s">
        <v>293</v>
      </c>
      <c r="E3" s="85">
        <f>ESF!H3</f>
        <v>1</v>
      </c>
    </row>
    <row r="4" spans="1:5" x14ac:dyDescent="0.2">
      <c r="A4" s="87" t="s">
        <v>294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614</v>
      </c>
      <c r="C8" s="91">
        <v>0</v>
      </c>
      <c r="D8" s="91">
        <v>0</v>
      </c>
    </row>
    <row r="9" spans="1:5" x14ac:dyDescent="0.2">
      <c r="A9" s="90">
        <v>1112</v>
      </c>
      <c r="B9" s="86" t="s">
        <v>615</v>
      </c>
      <c r="C9" s="91">
        <v>0</v>
      </c>
      <c r="D9" s="91">
        <v>0</v>
      </c>
    </row>
    <row r="10" spans="1:5" x14ac:dyDescent="0.2">
      <c r="A10" s="90">
        <v>1113</v>
      </c>
      <c r="B10" s="86" t="s">
        <v>616</v>
      </c>
      <c r="C10" s="91">
        <v>-35998902.350000001</v>
      </c>
      <c r="D10" s="91">
        <v>-31937232.509999998</v>
      </c>
    </row>
    <row r="11" spans="1:5" x14ac:dyDescent="0.2">
      <c r="A11" s="90">
        <v>1114</v>
      </c>
      <c r="B11" s="86" t="s">
        <v>295</v>
      </c>
      <c r="C11" s="91">
        <v>60523.37</v>
      </c>
      <c r="D11" s="91">
        <v>78971.94</v>
      </c>
    </row>
    <row r="12" spans="1:5" x14ac:dyDescent="0.2">
      <c r="A12" s="90">
        <v>1115</v>
      </c>
      <c r="B12" s="86" t="s">
        <v>296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617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618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619</v>
      </c>
      <c r="C15" s="91">
        <v>0</v>
      </c>
      <c r="D15" s="91"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620</v>
      </c>
      <c r="E19" s="89" t="s">
        <v>271</v>
      </c>
    </row>
    <row r="20" spans="1:5" x14ac:dyDescent="0.2">
      <c r="A20" s="90">
        <v>1230</v>
      </c>
      <c r="B20" s="86" t="s">
        <v>329</v>
      </c>
      <c r="C20" s="91">
        <v>0</v>
      </c>
    </row>
    <row r="21" spans="1:5" x14ac:dyDescent="0.2">
      <c r="A21" s="90">
        <v>1231</v>
      </c>
      <c r="B21" s="86" t="s">
        <v>330</v>
      </c>
      <c r="C21" s="91">
        <v>0</v>
      </c>
    </row>
    <row r="22" spans="1:5" x14ac:dyDescent="0.2">
      <c r="A22" s="90">
        <v>1232</v>
      </c>
      <c r="B22" s="86" t="s">
        <v>331</v>
      </c>
      <c r="C22" s="91">
        <v>0</v>
      </c>
    </row>
    <row r="23" spans="1:5" x14ac:dyDescent="0.2">
      <c r="A23" s="90">
        <v>1233</v>
      </c>
      <c r="B23" s="86" t="s">
        <v>332</v>
      </c>
      <c r="C23" s="91">
        <v>0</v>
      </c>
    </row>
    <row r="24" spans="1:5" x14ac:dyDescent="0.2">
      <c r="A24" s="90">
        <v>1234</v>
      </c>
      <c r="B24" s="86" t="s">
        <v>333</v>
      </c>
      <c r="C24" s="91">
        <v>0</v>
      </c>
    </row>
    <row r="25" spans="1:5" x14ac:dyDescent="0.2">
      <c r="A25" s="90">
        <v>1235</v>
      </c>
      <c r="B25" s="86" t="s">
        <v>334</v>
      </c>
      <c r="C25" s="91">
        <v>0</v>
      </c>
    </row>
    <row r="26" spans="1:5" x14ac:dyDescent="0.2">
      <c r="A26" s="90">
        <v>1236</v>
      </c>
      <c r="B26" s="86" t="s">
        <v>335</v>
      </c>
      <c r="C26" s="91">
        <v>0</v>
      </c>
    </row>
    <row r="27" spans="1:5" x14ac:dyDescent="0.2">
      <c r="A27" s="90">
        <v>1239</v>
      </c>
      <c r="B27" s="86" t="s">
        <v>336</v>
      </c>
      <c r="C27" s="91">
        <v>0</v>
      </c>
    </row>
    <row r="28" spans="1:5" x14ac:dyDescent="0.2">
      <c r="A28" s="90">
        <v>1240</v>
      </c>
      <c r="B28" s="86" t="s">
        <v>337</v>
      </c>
      <c r="C28" s="91">
        <v>0</v>
      </c>
    </row>
    <row r="29" spans="1:5" x14ac:dyDescent="0.2">
      <c r="A29" s="90">
        <v>1241</v>
      </c>
      <c r="B29" s="86" t="s">
        <v>338</v>
      </c>
      <c r="C29" s="91">
        <v>0</v>
      </c>
    </row>
    <row r="30" spans="1:5" x14ac:dyDescent="0.2">
      <c r="A30" s="90">
        <v>1242</v>
      </c>
      <c r="B30" s="86" t="s">
        <v>339</v>
      </c>
      <c r="C30" s="91">
        <v>0</v>
      </c>
    </row>
    <row r="31" spans="1:5" x14ac:dyDescent="0.2">
      <c r="A31" s="90">
        <v>1243</v>
      </c>
      <c r="B31" s="86" t="s">
        <v>340</v>
      </c>
      <c r="C31" s="91">
        <v>0</v>
      </c>
    </row>
    <row r="32" spans="1:5" x14ac:dyDescent="0.2">
      <c r="A32" s="90">
        <v>1244</v>
      </c>
      <c r="B32" s="86" t="s">
        <v>341</v>
      </c>
      <c r="C32" s="91">
        <v>0</v>
      </c>
    </row>
    <row r="33" spans="1:5" x14ac:dyDescent="0.2">
      <c r="A33" s="90">
        <v>1245</v>
      </c>
      <c r="B33" s="86" t="s">
        <v>342</v>
      </c>
      <c r="C33" s="91">
        <v>0</v>
      </c>
    </row>
    <row r="34" spans="1:5" x14ac:dyDescent="0.2">
      <c r="A34" s="90">
        <v>1246</v>
      </c>
      <c r="B34" s="86" t="s">
        <v>343</v>
      </c>
      <c r="C34" s="91">
        <v>0</v>
      </c>
    </row>
    <row r="35" spans="1:5" x14ac:dyDescent="0.2">
      <c r="A35" s="90">
        <v>1247</v>
      </c>
      <c r="B35" s="86" t="s">
        <v>344</v>
      </c>
      <c r="C35" s="91">
        <v>0</v>
      </c>
    </row>
    <row r="36" spans="1:5" x14ac:dyDescent="0.2">
      <c r="A36" s="90">
        <v>1248</v>
      </c>
      <c r="B36" s="86" t="s">
        <v>345</v>
      </c>
      <c r="C36" s="91">
        <v>0</v>
      </c>
    </row>
    <row r="37" spans="1:5" x14ac:dyDescent="0.2">
      <c r="A37" s="90">
        <v>1250</v>
      </c>
      <c r="B37" s="86" t="s">
        <v>347</v>
      </c>
      <c r="C37" s="91">
        <v>0</v>
      </c>
    </row>
    <row r="38" spans="1:5" x14ac:dyDescent="0.2">
      <c r="A38" s="90">
        <v>1251</v>
      </c>
      <c r="B38" s="86" t="s">
        <v>348</v>
      </c>
      <c r="C38" s="91">
        <v>0</v>
      </c>
    </row>
    <row r="39" spans="1:5" x14ac:dyDescent="0.2">
      <c r="A39" s="90">
        <v>1252</v>
      </c>
      <c r="B39" s="86" t="s">
        <v>349</v>
      </c>
      <c r="C39" s="91">
        <v>0</v>
      </c>
    </row>
    <row r="40" spans="1:5" x14ac:dyDescent="0.2">
      <c r="A40" s="90">
        <v>1253</v>
      </c>
      <c r="B40" s="86" t="s">
        <v>350</v>
      </c>
      <c r="C40" s="91">
        <v>0</v>
      </c>
    </row>
    <row r="41" spans="1:5" x14ac:dyDescent="0.2">
      <c r="A41" s="90">
        <v>1254</v>
      </c>
      <c r="B41" s="86" t="s">
        <v>351</v>
      </c>
      <c r="C41" s="91">
        <v>0</v>
      </c>
    </row>
    <row r="42" spans="1:5" x14ac:dyDescent="0.2">
      <c r="A42" s="90">
        <v>1259</v>
      </c>
      <c r="B42" s="86" t="s">
        <v>352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566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567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568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569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570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571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572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573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574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575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576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577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578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579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580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581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582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583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583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584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584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585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586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587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588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589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590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483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591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592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593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594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2018-03-08T17:54:20Z</cp:lastPrinted>
  <dcterms:created xsi:type="dcterms:W3CDTF">2012-12-11T20:36:24Z</dcterms:created>
  <dcterms:modified xsi:type="dcterms:W3CDTF">2018-04-30T17:28:05Z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